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partida\DATA_COMPARTIDA\VENTAS\INTECH\Cotizaciones\INTECH Caracas\cot 2026\"/>
    </mc:Choice>
  </mc:AlternateContent>
  <xr:revisionPtr revIDLastSave="0" documentId="8_{F35B4B0F-B609-4782-BBEB-9BF9546092FE}" xr6:coauthVersionLast="47" xr6:coauthVersionMax="47" xr10:uidLastSave="{00000000-0000-0000-0000-000000000000}"/>
  <bookViews>
    <workbookView xWindow="36345" yWindow="3195" windowWidth="21600" windowHeight="11295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9" i="2"/>
  <c r="E10" i="2"/>
  <c r="G10" i="2" s="1"/>
  <c r="J10" i="2" l="1"/>
  <c r="K10" i="2" s="1"/>
  <c r="E9" i="2"/>
  <c r="J9" i="2" l="1"/>
  <c r="K9" i="2" s="1"/>
  <c r="L11" i="2" s="1"/>
  <c r="G9" i="2"/>
  <c r="L13" i="2" l="1"/>
  <c r="M13" i="2"/>
  <c r="L15" i="2" l="1"/>
  <c r="M11" i="2"/>
  <c r="M15" i="2" l="1"/>
  <c r="M14" i="2"/>
</calcChain>
</file>

<file path=xl/sharedStrings.xml><?xml version="1.0" encoding="utf-8"?>
<sst xmlns="http://schemas.openxmlformats.org/spreadsheetml/2006/main" count="43" uniqueCount="39">
  <si>
    <t xml:space="preserve">CALCULO DE COTIZACIONES </t>
  </si>
  <si>
    <t>Código</t>
  </si>
  <si>
    <t>S/C</t>
  </si>
  <si>
    <t xml:space="preserve">Tipo </t>
  </si>
  <si>
    <t xml:space="preserve">Versión </t>
  </si>
  <si>
    <t>Vendedor</t>
  </si>
  <si>
    <t>Condiciones</t>
  </si>
  <si>
    <t xml:space="preserve">Referencia </t>
  </si>
  <si>
    <t>Tasa</t>
  </si>
  <si>
    <t xml:space="preserve">Fecha </t>
  </si>
  <si>
    <t>DDP</t>
  </si>
  <si>
    <t>Item</t>
  </si>
  <si>
    <t>Cantidad</t>
  </si>
  <si>
    <t>Precio Lista EUR         (Unitario)</t>
  </si>
  <si>
    <t>Precio Lista         $$           (Unitario)</t>
  </si>
  <si>
    <t xml:space="preserve"> Costo          Unitario        $$</t>
  </si>
  <si>
    <t>Utilidad+Comision</t>
  </si>
  <si>
    <t>-</t>
  </si>
  <si>
    <t>SUBTOTAL</t>
  </si>
  <si>
    <t>FREIGHT</t>
  </si>
  <si>
    <t>IVA</t>
  </si>
  <si>
    <t>TOTAL</t>
  </si>
  <si>
    <t>OBSERVACIONES</t>
  </si>
  <si>
    <t>CPT</t>
  </si>
  <si>
    <t xml:space="preserve">Costo Flete </t>
  </si>
  <si>
    <t>Costo Total                C/Flete                      $$</t>
  </si>
  <si>
    <t>Start Up (Instalación)</t>
  </si>
  <si>
    <t>Total Final (Unitario)       $$</t>
  </si>
  <si>
    <t>Total Final                 Item                        $$</t>
  </si>
  <si>
    <t>Total Final (Unitario)       Bs</t>
  </si>
  <si>
    <t>Total Final                 Item                        Bs</t>
  </si>
  <si>
    <t xml:space="preserve">DESCRIPCIÓN </t>
  </si>
  <si>
    <t>PN</t>
  </si>
  <si>
    <t>IGTF</t>
  </si>
  <si>
    <t>S. Méndez</t>
  </si>
  <si>
    <t>https://www.avantorsciences.com/us/en/product/10073640/mineral-oil-white-petroleum-vwr-chemicals-bdh</t>
  </si>
  <si>
    <t xml:space="preserve">MINERAL OIL </t>
  </si>
  <si>
    <t>https://www.avantorsciences.com/us/en/product/14512269/26-dichlorophenolindophenol-sodium-salt-dark-green-powder-indicator</t>
  </si>
  <si>
    <t>SALT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</si>
</sst>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[$$-409]#,##0.00"/>
    <numFmt numFmtId="166" formatCode="&quot;Bs.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i/>
      <sz val="10"/>
      <color theme="0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  <scheme val="minor"/>
    </font>
    <font>
      <sz val="10"/>
      <color theme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/>
    <xf numFmtId="2" fontId="6" fillId="0" borderId="1" xfId="0" applyNumberFormat="1" applyFont="1" applyBorder="1"/>
    <xf numFmtId="166" fontId="6" fillId="0" borderId="1" xfId="0" applyNumberFormat="1" applyFont="1" applyBorder="1"/>
    <xf numFmtId="0" fontId="6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5" fontId="6" fillId="0" borderId="7" xfId="0" applyNumberFormat="1" applyFont="1" applyBorder="1"/>
    <xf numFmtId="0" fontId="6" fillId="0" borderId="0" xfId="0" applyFont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13" xfId="0" applyNumberFormat="1" applyFont="1" applyBorder="1"/>
    <xf numFmtId="166" fontId="6" fillId="0" borderId="13" xfId="0" applyNumberFormat="1" applyFont="1" applyBorder="1"/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165" fontId="0" fillId="0" borderId="22" xfId="0" applyNumberFormat="1" applyBorder="1"/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" xfId="1" applyFont="1" applyBorder="1" applyAlignment="1">
      <alignment horizontal="center" wrapText="1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0" borderId="14" xfId="1" applyBorder="1" applyAlignment="1">
      <alignment horizontal="center" wrapText="1"/>
    </xf>
    <xf numFmtId="0" fontId="10" fillId="0" borderId="14" xfId="1" applyFont="1" applyBorder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vantorsciences.com/us/en/product/14512269/26-dichlorophenolindophenol-sodium-salt-dark-green-powder-indicator" TargetMode="External"/><Relationship Id="rId1" Type="http://schemas.openxmlformats.org/officeDocument/2006/relationships/hyperlink" Target="https://www.avantorsciences.com/us/en/product/10073640/mineral-oil-white-petroleum-vwr-chemicals-bd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B19" sqref="B19:D19"/>
    </sheetView>
  </sheetViews>
  <sheetFormatPr baseColWidth="10" defaultRowHeight="15" x14ac:dyDescent="0.25"/>
  <cols>
    <col min="3" max="3" width="11.85546875" bestFit="1" customWidth="1"/>
  </cols>
  <sheetData>
    <row r="1" spans="1:1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" t="s">
        <v>1</v>
      </c>
      <c r="M1" s="2" t="s">
        <v>2</v>
      </c>
    </row>
    <row r="2" spans="1:15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1" t="s">
        <v>3</v>
      </c>
      <c r="M2" s="2" t="s">
        <v>23</v>
      </c>
    </row>
    <row r="3" spans="1:1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1" t="s">
        <v>4</v>
      </c>
      <c r="M3" s="2">
        <v>1</v>
      </c>
    </row>
    <row r="5" spans="1:15" x14ac:dyDescent="0.25">
      <c r="A5" s="43" t="s">
        <v>5</v>
      </c>
      <c r="B5" s="43"/>
      <c r="C5" s="43" t="s">
        <v>6</v>
      </c>
      <c r="D5" s="43"/>
      <c r="E5" s="43" t="s">
        <v>7</v>
      </c>
      <c r="F5" s="44"/>
      <c r="G5" s="44"/>
      <c r="H5" s="21"/>
      <c r="I5" s="3"/>
      <c r="J5" s="45" t="s">
        <v>8</v>
      </c>
      <c r="K5" s="46"/>
      <c r="L5" s="45" t="s">
        <v>9</v>
      </c>
      <c r="M5" s="46"/>
    </row>
    <row r="6" spans="1:15" ht="29.25" customHeight="1" x14ac:dyDescent="0.25">
      <c r="A6" s="47" t="s">
        <v>34</v>
      </c>
      <c r="B6" s="48"/>
      <c r="C6" s="48" t="s">
        <v>10</v>
      </c>
      <c r="D6" s="48"/>
      <c r="E6" s="48"/>
      <c r="F6" s="48"/>
      <c r="G6" s="48"/>
      <c r="H6" s="19"/>
      <c r="I6" s="4"/>
      <c r="J6" s="49"/>
      <c r="K6" s="50"/>
      <c r="L6" s="49">
        <v>45677</v>
      </c>
      <c r="M6" s="50"/>
    </row>
    <row r="8" spans="1:15" ht="51" x14ac:dyDescent="0.25">
      <c r="A8" s="5" t="s">
        <v>11</v>
      </c>
      <c r="B8" s="6" t="s">
        <v>12</v>
      </c>
      <c r="C8" s="7" t="s">
        <v>13</v>
      </c>
      <c r="D8" s="7" t="s">
        <v>14</v>
      </c>
      <c r="E8" s="7" t="s">
        <v>15</v>
      </c>
      <c r="F8" s="7" t="s">
        <v>24</v>
      </c>
      <c r="G8" s="7" t="s">
        <v>25</v>
      </c>
      <c r="H8" s="20" t="s">
        <v>26</v>
      </c>
      <c r="I8" s="7" t="s">
        <v>16</v>
      </c>
      <c r="J8" s="7" t="s">
        <v>27</v>
      </c>
      <c r="K8" s="8" t="s">
        <v>28</v>
      </c>
      <c r="L8" s="7" t="s">
        <v>29</v>
      </c>
      <c r="M8" s="8" t="s">
        <v>30</v>
      </c>
    </row>
    <row r="9" spans="1:15" x14ac:dyDescent="0.25">
      <c r="A9" s="27">
        <v>1</v>
      </c>
      <c r="B9" s="9">
        <v>1</v>
      </c>
      <c r="C9" s="10" t="s">
        <v>17</v>
      </c>
      <c r="D9" s="11">
        <v>97.53</v>
      </c>
      <c r="E9" s="11">
        <f>D9*1.07</f>
        <v>104.3571</v>
      </c>
      <c r="F9" s="11">
        <v>80</v>
      </c>
      <c r="G9" s="11">
        <f>(E9+F9)*B9</f>
        <v>184.3571</v>
      </c>
      <c r="H9" s="22" t="s">
        <v>17</v>
      </c>
      <c r="I9" s="12">
        <f>(1/0.6)*1.4</f>
        <v>2.3333333333333335</v>
      </c>
      <c r="J9" s="11">
        <f>ROUND((E9*I9+F9*1.4),0)</f>
        <v>355</v>
      </c>
      <c r="K9" s="11">
        <f>J9*B9</f>
        <v>355</v>
      </c>
      <c r="L9" s="13"/>
      <c r="M9" s="13"/>
      <c r="N9" s="28"/>
    </row>
    <row r="10" spans="1:15" x14ac:dyDescent="0.25">
      <c r="A10" s="27">
        <v>2</v>
      </c>
      <c r="B10" s="9">
        <v>2</v>
      </c>
      <c r="C10" s="10" t="s">
        <v>17</v>
      </c>
      <c r="D10" s="11">
        <v>108.27</v>
      </c>
      <c r="E10" s="11">
        <f>D10*1.07</f>
        <v>115.8489</v>
      </c>
      <c r="F10" s="11">
        <v>100</v>
      </c>
      <c r="G10" s="11">
        <f>(E10+F10)*B10</f>
        <v>431.69780000000003</v>
      </c>
      <c r="H10" s="22" t="s">
        <v>17</v>
      </c>
      <c r="I10" s="12">
        <f>(1/0.6)*1.4</f>
        <v>2.3333333333333335</v>
      </c>
      <c r="J10" s="11">
        <f>ROUND((E10*I10+F10*1.4),0)</f>
        <v>410</v>
      </c>
      <c r="K10" s="11">
        <f>J10*B10</f>
        <v>820</v>
      </c>
      <c r="L10" s="13"/>
      <c r="M10" s="13"/>
      <c r="N10" s="16"/>
    </row>
    <row r="11" spans="1:15" x14ac:dyDescent="0.25">
      <c r="A11" s="14"/>
      <c r="C11" s="15"/>
      <c r="D11" s="16"/>
      <c r="E11" s="16"/>
      <c r="F11" s="16"/>
      <c r="G11" s="16"/>
      <c r="H11" s="16"/>
      <c r="I11" s="17"/>
      <c r="J11" s="53" t="s">
        <v>18</v>
      </c>
      <c r="K11" s="53"/>
      <c r="L11" s="24">
        <f>SUM(K9:K10)</f>
        <v>1175</v>
      </c>
      <c r="M11" s="25">
        <f>SUM(M9:M9)</f>
        <v>0</v>
      </c>
    </row>
    <row r="12" spans="1:15" x14ac:dyDescent="0.25">
      <c r="A12" s="14"/>
      <c r="C12" s="15"/>
      <c r="D12" s="16"/>
      <c r="E12" s="16"/>
      <c r="F12" s="16"/>
      <c r="G12" s="16"/>
      <c r="H12" s="16"/>
      <c r="I12" s="17"/>
      <c r="J12" s="54" t="s">
        <v>19</v>
      </c>
      <c r="K12" s="54"/>
      <c r="L12" s="11">
        <v>0</v>
      </c>
      <c r="M12" s="13">
        <v>0</v>
      </c>
    </row>
    <row r="13" spans="1:15" x14ac:dyDescent="0.25">
      <c r="A13" s="14"/>
      <c r="C13" s="15"/>
      <c r="D13" s="16"/>
      <c r="E13" s="16"/>
      <c r="F13" s="16"/>
      <c r="G13" s="16"/>
      <c r="H13" s="16"/>
      <c r="I13" s="17"/>
      <c r="J13" s="55" t="s">
        <v>20</v>
      </c>
      <c r="K13" s="56"/>
      <c r="L13" s="18">
        <f>L11*0.16</f>
        <v>188</v>
      </c>
      <c r="M13" s="13">
        <f>M9*0.16</f>
        <v>0</v>
      </c>
    </row>
    <row r="14" spans="1:15" x14ac:dyDescent="0.25">
      <c r="A14" s="14"/>
      <c r="C14" s="15"/>
      <c r="D14" s="16"/>
      <c r="E14" s="16"/>
      <c r="F14" s="16"/>
      <c r="G14" s="16"/>
      <c r="H14" s="16"/>
      <c r="I14" s="17"/>
      <c r="J14" s="51" t="s">
        <v>33</v>
      </c>
      <c r="K14" s="52"/>
      <c r="L14" s="18">
        <v>0</v>
      </c>
      <c r="M14" s="26">
        <f>M11*0.03</f>
        <v>0</v>
      </c>
    </row>
    <row r="15" spans="1:15" x14ac:dyDescent="0.25">
      <c r="A15" s="14"/>
      <c r="C15" s="15"/>
      <c r="D15" s="16"/>
      <c r="E15" s="16"/>
      <c r="F15" s="16"/>
      <c r="G15" s="16"/>
      <c r="H15" s="16"/>
      <c r="I15" s="17"/>
      <c r="J15" s="57" t="s">
        <v>21</v>
      </c>
      <c r="K15" s="57"/>
      <c r="L15" s="11">
        <f>SUM(L11:L14)</f>
        <v>1363</v>
      </c>
      <c r="M15" s="13">
        <f>SUM(M11:M13)</f>
        <v>0</v>
      </c>
      <c r="O15" s="16"/>
    </row>
    <row r="17" spans="1:13" x14ac:dyDescent="0.25">
      <c r="A17" s="5" t="s">
        <v>11</v>
      </c>
      <c r="B17" s="32" t="s">
        <v>31</v>
      </c>
      <c r="C17" s="33"/>
      <c r="D17" s="34"/>
      <c r="E17" s="37" t="s">
        <v>32</v>
      </c>
      <c r="F17" s="38"/>
      <c r="G17" s="35" t="s">
        <v>22</v>
      </c>
      <c r="H17" s="35"/>
      <c r="I17" s="35"/>
      <c r="J17" s="35"/>
      <c r="K17" s="35"/>
      <c r="L17" s="35"/>
      <c r="M17" s="36"/>
    </row>
    <row r="18" spans="1:13" ht="15" customHeight="1" x14ac:dyDescent="0.25">
      <c r="A18" s="23">
        <v>1</v>
      </c>
      <c r="B18" s="29" t="s">
        <v>38</v>
      </c>
      <c r="C18" s="30"/>
      <c r="D18" s="30"/>
      <c r="E18" s="31"/>
      <c r="F18" s="31"/>
      <c r="G18" s="39" t="s">
        <v>37</v>
      </c>
      <c r="H18" s="40"/>
      <c r="I18" s="40"/>
      <c r="J18" s="40"/>
      <c r="K18" s="40"/>
      <c r="L18" s="40"/>
      <c r="M18" s="41"/>
    </row>
    <row r="19" spans="1:13" x14ac:dyDescent="0.25">
      <c r="A19" s="23">
        <v>2</v>
      </c>
      <c r="B19" s="29" t="s">
        <v>36</v>
      </c>
      <c r="C19" s="30"/>
      <c r="D19" s="30"/>
      <c r="E19" s="31"/>
      <c r="F19" s="31"/>
      <c r="G19" s="39" t="s">
        <v>35</v>
      </c>
      <c r="H19" s="40"/>
      <c r="I19" s="40"/>
      <c r="J19" s="40"/>
      <c r="K19" s="40"/>
      <c r="L19" s="40"/>
      <c r="M19" s="41"/>
    </row>
  </sheetData>
  <mergeCells count="25">
    <mergeCell ref="L5:M5"/>
    <mergeCell ref="J12:K12"/>
    <mergeCell ref="J13:K13"/>
    <mergeCell ref="L6:M6"/>
    <mergeCell ref="J15:K15"/>
    <mergeCell ref="A6:B6"/>
    <mergeCell ref="C6:D6"/>
    <mergeCell ref="E6:G6"/>
    <mergeCell ref="J6:K6"/>
    <mergeCell ref="J14:K14"/>
    <mergeCell ref="J11:K11"/>
    <mergeCell ref="A1:K3"/>
    <mergeCell ref="A5:B5"/>
    <mergeCell ref="C5:D5"/>
    <mergeCell ref="E5:G5"/>
    <mergeCell ref="J5:K5"/>
    <mergeCell ref="B19:D19"/>
    <mergeCell ref="E19:F19"/>
    <mergeCell ref="B17:D17"/>
    <mergeCell ref="G17:M17"/>
    <mergeCell ref="E17:F17"/>
    <mergeCell ref="B18:D18"/>
    <mergeCell ref="E18:F18"/>
    <mergeCell ref="G18:M18"/>
    <mergeCell ref="G19:M19"/>
  </mergeCells>
  <phoneticPr fontId="9" type="noConversion"/>
  <hyperlinks>
    <hyperlink ref="G19" r:id="rId1" xr:uid="{2E813C87-CE00-4F2D-A00B-B9E61B855852}"/>
    <hyperlink ref="G18" r:id="rId2" xr:uid="{FE866F5E-6B1C-4AA0-AECC-EED6138AAC75}"/>
  </hyperlinks>
  <pageMargins left="0.7" right="0.7" top="0.75" bottom="0.75" header="0.3" footer="0.3"/>
  <pageSetup orientation="portrait" horizontalDpi="4294967295" verticalDpi="4294967295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Saraiz SM. Mendez</dc:creator>
  <cp:lastModifiedBy>Saraiz SM. Mendez</cp:lastModifiedBy>
  <dcterms:created xsi:type="dcterms:W3CDTF">2023-10-03T16:53:47Z</dcterms:created>
  <dcterms:modified xsi:type="dcterms:W3CDTF">2026-01-29T18:03:08Z</dcterms:modified>
</cp:coreProperties>
</file>